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548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47" i="1"/>
  <c r="B46"/>
  <c r="C45"/>
  <c r="B45"/>
  <c r="C32"/>
  <c r="C33"/>
  <c r="B33"/>
  <c r="B32" s="1"/>
  <c r="C19"/>
  <c r="B19"/>
  <c r="B29" s="1"/>
  <c r="C4"/>
  <c r="B4"/>
  <c r="B49" l="1"/>
  <c r="C29"/>
  <c r="C49" s="1"/>
</calcChain>
</file>

<file path=xl/sharedStrings.xml><?xml version="1.0" encoding="utf-8"?>
<sst xmlns="http://schemas.openxmlformats.org/spreadsheetml/2006/main" count="48" uniqueCount="48">
  <si>
    <t>2017年蓬江区一般公共预算收入表</t>
    <phoneticPr fontId="1" type="noConversion"/>
  </si>
  <si>
    <t>项目</t>
    <phoneticPr fontId="4" type="noConversion"/>
  </si>
  <si>
    <t>2016年调整            预算数</t>
    <phoneticPr fontId="4" type="noConversion"/>
  </si>
  <si>
    <t>2017年年初预算数</t>
    <phoneticPr fontId="4" type="noConversion"/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</si>
  <si>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</si>
  <si>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</si>
  <si>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</si>
  <si>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</si>
  <si>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</si>
  <si>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</si>
  <si>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</si>
  <si>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</si>
  <si>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</si>
  <si>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</si>
  <si>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</si>
  <si>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</si>
  <si>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</si>
  <si>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</si>
  <si>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</si>
  <si>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</si>
  <si>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</si>
  <si>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</si>
  <si>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</si>
  <si>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</si>
  <si>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其他收入</t>
  </si>
  <si>
    <t>三、市更库滨江新城收入</t>
    <phoneticPr fontId="4" type="noConversion"/>
  </si>
  <si>
    <t>收入合计</t>
    <phoneticPr fontId="4" type="noConversion"/>
  </si>
  <si>
    <t>债务收入</t>
    <phoneticPr fontId="4" type="noConversion"/>
  </si>
  <si>
    <t xml:space="preserve">   地方政府债券收入</t>
    <phoneticPr fontId="4" type="noConversion"/>
  </si>
  <si>
    <t>转移性收入</t>
  </si>
  <si>
    <t xml:space="preserve">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</si>
  <si>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</si>
  <si>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</si>
  <si>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</si>
  <si>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地震灾后恢复重建补助收入</t>
  </si>
  <si>
    <t xml:space="preserve">  转贷地方政府债券收入</t>
  </si>
  <si>
    <t xml:space="preserve">  省补助计划单列市收入</t>
    <phoneticPr fontId="4" type="noConversion"/>
  </si>
  <si>
    <t xml:space="preserve">  下级上解收入</t>
  </si>
  <si>
    <t xml:space="preserve">  预算稳定调节基金</t>
    <phoneticPr fontId="4" type="noConversion"/>
  </si>
  <si>
    <t xml:space="preserve">  上年结余收入</t>
  </si>
  <si>
    <t xml:space="preserve">    上年结转</t>
  </si>
  <si>
    <t xml:space="preserve">    净结余</t>
  </si>
  <si>
    <t xml:space="preserve">  调入资金</t>
  </si>
  <si>
    <t xml:space="preserve">  地震灾后恢复重建调入资金</t>
  </si>
  <si>
    <t xml:space="preserve">  接受其他地区援助收入</t>
  </si>
  <si>
    <t>收入总计</t>
    <phoneticPr fontId="4" type="noConversion"/>
  </si>
  <si>
    <t>备注</t>
    <phoneticPr fontId="4" type="noConversion"/>
  </si>
  <si>
    <t>单位：万元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</si>
</sst>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 * #,##0_ ;_ * \-#,##0_ ;_ * &quot;-&quot;_ ;_ @_ "/>
    <numFmt numFmtId="176" formatCode="#,##0_);[Red]\(#,##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sz val="13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8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/>
    <xf numFmtId="0" fontId="7" fillId="0" borderId="0"/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 applyFont="0" applyFill="0" applyBorder="0" applyAlignment="0" applyProtection="0">
      <alignment vertical="center"/>
    </xf>
    <xf numFmtId="0" fontId="8" fillId="0" borderId="0"/>
  </cellStyleXfs>
  <cellXfs count="21">
    <xf numFmtId="0" fontId="0" fillId="0" borderId="0" xfId="0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41" fontId="7" fillId="0" borderId="1" xfId="3" applyFont="1" applyFill="1" applyBorder="1" applyAlignment="1">
      <alignment vertical="center"/>
    </xf>
    <xf numFmtId="176" fontId="7" fillId="0" borderId="1" xfId="4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 applyProtection="1">
      <alignment horizontal="left" vertical="center"/>
      <protection locked="0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176" fontId="7" fillId="0" borderId="1" xfId="0" applyNumberFormat="1" applyFont="1" applyFill="1" applyBorder="1" applyAlignment="1" applyProtection="1">
      <alignment vertical="center"/>
      <protection locked="0"/>
    </xf>
    <xf numFmtId="176" fontId="7" fillId="0" borderId="1" xfId="0" applyNumberFormat="1" applyFont="1" applyFill="1" applyBorder="1" applyAlignment="1" applyProtection="1">
      <alignment vertical="center"/>
    </xf>
    <xf numFmtId="176" fontId="7" fillId="0" borderId="1" xfId="7" applyNumberFormat="1" applyFont="1" applyFill="1" applyBorder="1" applyAlignment="1">
      <alignment vertical="center"/>
    </xf>
    <xf numFmtId="176" fontId="7" fillId="0" borderId="1" xfId="8" applyNumberFormat="1" applyFont="1" applyBorder="1" applyAlignment="1">
      <alignment vertical="center"/>
    </xf>
    <xf numFmtId="176" fontId="7" fillId="0" borderId="1" xfId="2" applyNumberFormat="1" applyFont="1" applyFill="1" applyBorder="1" applyAlignment="1">
      <alignment vertical="center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7" fillId="0" borderId="1" xfId="5" applyNumberFormat="1" applyFont="1" applyFill="1" applyBorder="1" applyAlignment="1">
      <alignment vertical="center"/>
    </xf>
    <xf numFmtId="176" fontId="7" fillId="0" borderId="1" xfId="6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</cellXfs>
  <cellStyles count="9">
    <cellStyle name="常规" xfId="0" builtinId="0"/>
    <cellStyle name="常规 14" xfId="5"/>
    <cellStyle name="常规 15" xfId="6"/>
    <cellStyle name="常规 34" xfId="2"/>
    <cellStyle name="常规 35" xfId="4"/>
    <cellStyle name="常规_表3" xfId="1"/>
    <cellStyle name="千位分隔 4 2" xfId="7"/>
    <cellStyle name="千位分隔[0] 2" xfId="3"/>
    <cellStyle name="样式 1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&#12289;2017&#24180;&#39044;&#31639;&#20844;&#24320;&#22871;&#34920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WAXBXL"/>
      <sheetName val="表一"/>
      <sheetName val="表二之1"/>
      <sheetName val="表二之2"/>
      <sheetName val="表二之3 "/>
      <sheetName val="表三"/>
      <sheetName val="表四之1"/>
      <sheetName val="表四之2"/>
      <sheetName val="表五"/>
    </sheetNames>
    <sheetDataSet>
      <sheetData sheetId="0"/>
      <sheetData sheetId="1">
        <row r="46">
          <cell r="H46">
            <v>5308</v>
          </cell>
        </row>
        <row r="47">
          <cell r="C47">
            <v>15294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9"/>
  <sheetViews>
    <sheetView tabSelected="1" topLeftCell="A31" workbookViewId="0">
      <selection activeCell="C45" sqref="C45"/>
    </sheetView>
  </sheetViews>
  <sheetFormatPr defaultRowHeight="13.5"/>
  <cols>
    <col min="1" max="1" width="28.625" customWidth="1"/>
    <col min="2" max="2" width="17.5" customWidth="1"/>
    <col min="3" max="3" width="14.625" customWidth="1"/>
    <col min="4" max="4" width="14.5" customWidth="1"/>
  </cols>
  <sheetData>
    <row r="1" spans="1:4" ht="34.5" customHeight="1">
      <c r="A1" s="20" t="s">
        <v>0</v>
      </c>
      <c r="B1" s="20"/>
      <c r="C1" s="20"/>
      <c r="D1" s="20"/>
    </row>
    <row r="2" spans="1:4">
      <c r="D2" t="s">
        <v>47</v>
      </c>
    </row>
    <row r="3" spans="1:4" ht="36.75" customHeight="1">
      <c r="A3" s="1" t="s">
        <v>1</v>
      </c>
      <c r="B3" s="2" t="s">
        <v>2</v>
      </c>
      <c r="C3" s="2" t="s">
        <v>3</v>
      </c>
      <c r="D3" s="2" t="s">
        <v>46</v>
      </c>
    </row>
    <row r="4" spans="1:4" ht="18" customHeight="1">
      <c r="A4" s="3" t="s">
        <v>4</v>
      </c>
      <c r="B4" s="4">
        <f>SUM(B5:B17)</f>
        <v>153734</v>
      </c>
      <c r="C4" s="15">
        <f>SUM(C5:C17)</f>
        <v>170556</v>
      </c>
      <c r="D4" s="16"/>
    </row>
    <row r="5" spans="1:4" ht="18" customHeight="1">
      <c r="A5" s="4" t="s">
        <v>5</v>
      </c>
      <c r="B5" s="5">
        <v>39250</v>
      </c>
      <c r="C5" s="6">
        <v>54239</v>
      </c>
      <c r="D5" s="16"/>
    </row>
    <row r="6" spans="1:4" ht="18" customHeight="1">
      <c r="A6" s="4" t="s">
        <v>6</v>
      </c>
      <c r="B6" s="5">
        <v>13729</v>
      </c>
      <c r="C6" s="6"/>
      <c r="D6" s="16"/>
    </row>
    <row r="7" spans="1:4" ht="18" customHeight="1">
      <c r="A7" s="4" t="s">
        <v>7</v>
      </c>
      <c r="B7" s="5">
        <v>13840</v>
      </c>
      <c r="C7" s="6">
        <v>16040</v>
      </c>
      <c r="D7" s="16"/>
    </row>
    <row r="8" spans="1:4" ht="18" customHeight="1">
      <c r="A8" s="4" t="s">
        <v>8</v>
      </c>
      <c r="B8" s="5">
        <v>6560</v>
      </c>
      <c r="C8" s="6">
        <v>7307</v>
      </c>
      <c r="D8" s="16"/>
    </row>
    <row r="9" spans="1:4" ht="18" customHeight="1">
      <c r="A9" s="4" t="s">
        <v>9</v>
      </c>
      <c r="B9" s="5">
        <v>260</v>
      </c>
      <c r="C9" s="6">
        <v>299</v>
      </c>
      <c r="D9" s="16"/>
    </row>
    <row r="10" spans="1:4" ht="18" customHeight="1">
      <c r="A10" s="4" t="s">
        <v>10</v>
      </c>
      <c r="B10" s="5">
        <v>15500</v>
      </c>
      <c r="C10" s="6">
        <v>17455</v>
      </c>
      <c r="D10" s="16"/>
    </row>
    <row r="11" spans="1:4" ht="18" customHeight="1">
      <c r="A11" s="4" t="s">
        <v>11</v>
      </c>
      <c r="B11" s="5">
        <v>14500</v>
      </c>
      <c r="C11" s="6">
        <v>15614</v>
      </c>
      <c r="D11" s="16"/>
    </row>
    <row r="12" spans="1:4" ht="18" customHeight="1">
      <c r="A12" s="4" t="s">
        <v>12</v>
      </c>
      <c r="B12" s="5">
        <v>3435</v>
      </c>
      <c r="C12" s="6">
        <v>4041</v>
      </c>
      <c r="D12" s="16"/>
    </row>
    <row r="13" spans="1:4" ht="18" customHeight="1">
      <c r="A13" s="4" t="s">
        <v>13</v>
      </c>
      <c r="B13" s="5">
        <v>10500</v>
      </c>
      <c r="C13" s="6">
        <v>11709</v>
      </c>
      <c r="D13" s="16"/>
    </row>
    <row r="14" spans="1:4" ht="18" customHeight="1">
      <c r="A14" s="4" t="s">
        <v>14</v>
      </c>
      <c r="B14" s="5">
        <v>11520</v>
      </c>
      <c r="C14" s="6">
        <v>15657</v>
      </c>
      <c r="D14" s="16"/>
    </row>
    <row r="15" spans="1:4" ht="18" customHeight="1">
      <c r="A15" s="4" t="s">
        <v>15</v>
      </c>
      <c r="B15" s="5">
        <v>3610</v>
      </c>
      <c r="C15" s="6">
        <v>3670</v>
      </c>
      <c r="D15" s="16"/>
    </row>
    <row r="16" spans="1:4" ht="18" customHeight="1">
      <c r="A16" s="4" t="s">
        <v>16</v>
      </c>
      <c r="B16" s="5">
        <v>2520</v>
      </c>
      <c r="C16" s="6">
        <v>2898</v>
      </c>
      <c r="D16" s="16"/>
    </row>
    <row r="17" spans="1:4" ht="18" customHeight="1">
      <c r="A17" s="4" t="s">
        <v>17</v>
      </c>
      <c r="B17" s="5">
        <v>18510</v>
      </c>
      <c r="C17" s="6">
        <v>21627</v>
      </c>
      <c r="D17" s="16"/>
    </row>
    <row r="18" spans="1:4" ht="18" customHeight="1">
      <c r="A18" s="4"/>
      <c r="B18" s="4"/>
      <c r="C18" s="6"/>
      <c r="D18" s="16"/>
    </row>
    <row r="19" spans="1:4" ht="18" customHeight="1">
      <c r="A19" s="4" t="s">
        <v>18</v>
      </c>
      <c r="B19" s="4">
        <f>SUM(B20:B25)</f>
        <v>67915</v>
      </c>
      <c r="C19" s="6">
        <f>SUM(C20:C25)</f>
        <v>63993</v>
      </c>
      <c r="D19" s="16"/>
    </row>
    <row r="20" spans="1:4" ht="18" customHeight="1">
      <c r="A20" s="4" t="s">
        <v>19</v>
      </c>
      <c r="B20" s="5">
        <v>16625</v>
      </c>
      <c r="C20" s="6">
        <v>14481</v>
      </c>
      <c r="D20" s="16"/>
    </row>
    <row r="21" spans="1:4" ht="18" customHeight="1">
      <c r="A21" s="4" t="s">
        <v>20</v>
      </c>
      <c r="B21" s="5">
        <v>18030</v>
      </c>
      <c r="C21" s="6">
        <v>17978</v>
      </c>
      <c r="D21" s="16"/>
    </row>
    <row r="22" spans="1:4" ht="18" customHeight="1">
      <c r="A22" s="4" t="s">
        <v>21</v>
      </c>
      <c r="B22" s="5">
        <v>1680</v>
      </c>
      <c r="C22" s="6">
        <v>1649</v>
      </c>
      <c r="D22" s="16"/>
    </row>
    <row r="23" spans="1:4" ht="18" customHeight="1">
      <c r="A23" s="4" t="s">
        <v>22</v>
      </c>
      <c r="B23" s="5">
        <v>0</v>
      </c>
      <c r="C23" s="6"/>
      <c r="D23" s="16"/>
    </row>
    <row r="24" spans="1:4" ht="18" customHeight="1">
      <c r="A24" s="4" t="s">
        <v>23</v>
      </c>
      <c r="B24" s="5">
        <v>28220</v>
      </c>
      <c r="C24" s="6">
        <v>23265</v>
      </c>
      <c r="D24" s="16"/>
    </row>
    <row r="25" spans="1:4" ht="18" customHeight="1">
      <c r="A25" s="4" t="s">
        <v>24</v>
      </c>
      <c r="B25" s="5">
        <v>3360</v>
      </c>
      <c r="C25" s="6">
        <v>6620</v>
      </c>
      <c r="D25" s="16"/>
    </row>
    <row r="26" spans="1:4" ht="18" customHeight="1">
      <c r="A26" s="7"/>
      <c r="B26" s="4"/>
      <c r="C26" s="6"/>
      <c r="D26" s="16"/>
    </row>
    <row r="27" spans="1:4" ht="18" customHeight="1">
      <c r="A27" s="7" t="s">
        <v>25</v>
      </c>
      <c r="B27" s="5">
        <v>18688</v>
      </c>
      <c r="C27" s="6">
        <v>18365</v>
      </c>
      <c r="D27" s="16"/>
    </row>
    <row r="28" spans="1:4" ht="18" customHeight="1">
      <c r="A28" s="7"/>
      <c r="B28" s="4"/>
      <c r="C28" s="4"/>
      <c r="D28" s="16"/>
    </row>
    <row r="29" spans="1:4" ht="18" customHeight="1">
      <c r="A29" s="1" t="s">
        <v>26</v>
      </c>
      <c r="B29" s="17">
        <f>SUM(B19,B27,B4)</f>
        <v>240337</v>
      </c>
      <c r="C29" s="17">
        <f>SUM(C19,C27,C4)</f>
        <v>252914</v>
      </c>
      <c r="D29" s="16"/>
    </row>
    <row r="30" spans="1:4" ht="18" customHeight="1">
      <c r="A30" s="8" t="s">
        <v>27</v>
      </c>
      <c r="B30" s="8"/>
      <c r="C30" s="4"/>
      <c r="D30" s="16"/>
    </row>
    <row r="31" spans="1:4" ht="18" customHeight="1">
      <c r="A31" s="9" t="s">
        <v>28</v>
      </c>
      <c r="B31" s="9"/>
      <c r="C31" s="4"/>
      <c r="D31" s="16"/>
    </row>
    <row r="32" spans="1:4" ht="18" customHeight="1">
      <c r="A32" s="10" t="s">
        <v>29</v>
      </c>
      <c r="B32" s="10">
        <f t="shared" ref="B32:C32" si="0">SUM(B33,B37,B38,B39,B40,B41,B42,B45,B47,B46)</f>
        <v>124326</v>
      </c>
      <c r="C32" s="10">
        <f t="shared" si="0"/>
        <v>84915</v>
      </c>
      <c r="D32" s="16"/>
    </row>
    <row r="33" spans="1:4" ht="18" customHeight="1">
      <c r="A33" s="9" t="s">
        <v>30</v>
      </c>
      <c r="B33" s="18">
        <f>SUM(B34:B36)</f>
        <v>88910</v>
      </c>
      <c r="C33" s="19">
        <f>SUM(C34:C36)</f>
        <v>64851</v>
      </c>
      <c r="D33" s="16"/>
    </row>
    <row r="34" spans="1:4" ht="18" customHeight="1">
      <c r="A34" s="9" t="s">
        <v>31</v>
      </c>
      <c r="B34" s="18">
        <v>15791</v>
      </c>
      <c r="C34" s="19">
        <v>15791</v>
      </c>
      <c r="D34" s="16"/>
    </row>
    <row r="35" spans="1:4" ht="18" customHeight="1">
      <c r="A35" s="11" t="s">
        <v>32</v>
      </c>
      <c r="B35" s="18">
        <v>34217</v>
      </c>
      <c r="C35" s="19">
        <v>38858</v>
      </c>
      <c r="D35" s="16"/>
    </row>
    <row r="36" spans="1:4" ht="18" customHeight="1">
      <c r="A36" s="12" t="s">
        <v>33</v>
      </c>
      <c r="B36" s="18">
        <v>38902</v>
      </c>
      <c r="C36" s="19">
        <v>10202</v>
      </c>
      <c r="D36" s="16"/>
    </row>
    <row r="37" spans="1:4" ht="18" customHeight="1">
      <c r="A37" s="4" t="s">
        <v>34</v>
      </c>
      <c r="B37" s="4"/>
      <c r="C37" s="4"/>
      <c r="D37" s="16"/>
    </row>
    <row r="38" spans="1:4" ht="18" customHeight="1">
      <c r="A38" s="11" t="s">
        <v>35</v>
      </c>
      <c r="B38" s="4"/>
      <c r="C38" s="4"/>
      <c r="D38" s="16"/>
    </row>
    <row r="39" spans="1:4" ht="18" customHeight="1">
      <c r="A39" s="11" t="s">
        <v>36</v>
      </c>
      <c r="B39" s="4"/>
      <c r="C39" s="4"/>
      <c r="D39" s="16"/>
    </row>
    <row r="40" spans="1:4" ht="18" customHeight="1">
      <c r="A40" s="12" t="s">
        <v>37</v>
      </c>
      <c r="B40" s="4"/>
      <c r="C40" s="4"/>
      <c r="D40" s="16"/>
    </row>
    <row r="41" spans="1:4" ht="18" customHeight="1">
      <c r="A41" s="7" t="s">
        <v>38</v>
      </c>
      <c r="B41" s="4"/>
      <c r="C41" s="4"/>
      <c r="D41" s="16"/>
    </row>
    <row r="42" spans="1:4" ht="18" customHeight="1">
      <c r="A42" s="11" t="s">
        <v>39</v>
      </c>
      <c r="B42" s="13">
        <v>4828</v>
      </c>
      <c r="C42" s="5">
        <v>7721</v>
      </c>
      <c r="D42" s="16"/>
    </row>
    <row r="43" spans="1:4" ht="18" customHeight="1">
      <c r="A43" s="11" t="s">
        <v>40</v>
      </c>
      <c r="B43" s="14">
        <v>4828</v>
      </c>
      <c r="C43" s="5">
        <v>7021</v>
      </c>
      <c r="D43" s="16"/>
    </row>
    <row r="44" spans="1:4" ht="18" customHeight="1">
      <c r="A44" s="11" t="s">
        <v>41</v>
      </c>
      <c r="B44" s="14"/>
      <c r="C44" s="5">
        <v>700</v>
      </c>
      <c r="D44" s="16"/>
    </row>
    <row r="45" spans="1:4" ht="18" customHeight="1">
      <c r="A45" s="11" t="s">
        <v>42</v>
      </c>
      <c r="B45" s="13">
        <f>14794+500</f>
        <v>15294</v>
      </c>
      <c r="C45" s="4">
        <f>6333+6010</f>
        <v>12343</v>
      </c>
      <c r="D45" s="16"/>
    </row>
    <row r="46" spans="1:4" ht="18" customHeight="1">
      <c r="A46" s="11" t="s">
        <v>43</v>
      </c>
      <c r="B46" s="4">
        <f>[1]表一!C46</f>
        <v>0</v>
      </c>
      <c r="C46" s="4"/>
      <c r="D46" s="16"/>
    </row>
    <row r="47" spans="1:4" ht="18" customHeight="1">
      <c r="A47" s="11" t="s">
        <v>44</v>
      </c>
      <c r="B47" s="4">
        <f>[1]表一!C47</f>
        <v>15294</v>
      </c>
      <c r="C47" s="4"/>
      <c r="D47" s="16"/>
    </row>
    <row r="48" spans="1:4" ht="18" customHeight="1">
      <c r="A48" s="11"/>
      <c r="B48" s="11"/>
      <c r="C48" s="4"/>
      <c r="D48" s="16"/>
    </row>
    <row r="49" spans="1:4" ht="18" customHeight="1">
      <c r="A49" s="1" t="s">
        <v>45</v>
      </c>
      <c r="B49" s="10">
        <f t="shared" ref="B49:C49" si="1">B29+B32</f>
        <v>364663</v>
      </c>
      <c r="C49" s="10">
        <f t="shared" si="1"/>
        <v>337829</v>
      </c>
      <c r="D49" s="16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2017-02-14T09:15:21Z</dcterms:modified>
</cp:coreProperties>
</file>