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725" windowHeight="9195"/>
  </bookViews>
  <sheets>
    <sheet name="清算预算表" sheetId="11" r:id="rId1"/>
  </sheets>
  <definedNames>
    <definedName name="_xlnm._FilterDatabase" localSheetId="0" hidden="1">清算预算表!$A$8:$M$15</definedName>
    <definedName name="_xlnm.Print_Area" localSheetId="0">清算预算表!$A$1:$M$15</definedName>
    <definedName name="_xlnm.Print_Titles" localSheetId="0">清算预算表!$3:$6</definedName>
  </definedNames>
  <calcPr calcId="144525" concurrentCalc="0"/>
</workbook>
</file>

<file path=xl/calcChain.xml><?xml version="1.0" encoding="utf-8"?>
<calcChain xmlns="http://schemas.openxmlformats.org/spreadsheetml/2006/main">
  <c r="G7" i="11" l="1"/>
  <c r="H7" i="11"/>
  <c r="I7" i="11"/>
  <c r="J7" i="11"/>
  <c r="K7" i="11"/>
  <c r="L7" i="11"/>
  <c r="F7" i="11"/>
  <c r="I15" i="11"/>
  <c r="J15" i="11"/>
  <c r="L15" i="11"/>
  <c r="I14" i="11"/>
  <c r="J14" i="11"/>
  <c r="L14" i="11"/>
  <c r="I13" i="11"/>
  <c r="J13" i="11"/>
  <c r="L13" i="11"/>
  <c r="I12" i="11"/>
  <c r="J12" i="11"/>
  <c r="L12" i="11"/>
  <c r="I11" i="11"/>
  <c r="J11" i="11"/>
  <c r="L11" i="11"/>
  <c r="I10" i="11"/>
  <c r="J10" i="11"/>
  <c r="L10" i="11"/>
  <c r="I9" i="11"/>
  <c r="J9" i="11"/>
  <c r="L9" i="11"/>
  <c r="I8" i="11"/>
  <c r="J8" i="11"/>
  <c r="L8" i="11"/>
</calcChain>
</file>

<file path=xl/sharedStrings.xml><?xml version="1.0" encoding="utf-8"?>
<sst xmlns="http://schemas.openxmlformats.org/spreadsheetml/2006/main" count="53" uniqueCount="46">
  <si>
    <t>附件2</t>
  </si>
  <si>
    <t>广东省普通高中2023年地市免学杂费安排明细表</t>
  </si>
  <si>
    <t>计算单位：人、元</t>
  </si>
  <si>
    <t>用款单位编码</t>
  </si>
  <si>
    <t>用款单位名称</t>
  </si>
  <si>
    <t>具体实施单位</t>
  </si>
  <si>
    <t>业务处室</t>
  </si>
  <si>
    <t>预算科目</t>
  </si>
  <si>
    <t>基础数据</t>
  </si>
  <si>
    <t>本次提前下达省级以上资金</t>
  </si>
  <si>
    <t>备注</t>
  </si>
  <si>
    <t>2023年预算普通学生人数</t>
  </si>
  <si>
    <t>2023年预算残疾学生人数</t>
  </si>
  <si>
    <t>省级以上财政分担比例（%）</t>
  </si>
  <si>
    <t>预算2023年省级以上资金</t>
  </si>
  <si>
    <t>合计</t>
  </si>
  <si>
    <t>其中：中央资金</t>
  </si>
  <si>
    <t>其中：省级资金</t>
  </si>
  <si>
    <t>A</t>
  </si>
  <si>
    <t>B</t>
  </si>
  <si>
    <t>C</t>
  </si>
  <si>
    <t>D</t>
  </si>
  <si>
    <t>E</t>
  </si>
  <si>
    <t>F</t>
  </si>
  <si>
    <t>G</t>
  </si>
  <si>
    <t>H</t>
  </si>
  <si>
    <t>I=(F*2500+G*3850)*H</t>
  </si>
  <si>
    <t>J=I</t>
  </si>
  <si>
    <t>K</t>
  </si>
  <si>
    <t>L=J-K</t>
  </si>
  <si>
    <t>M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</si>
  <si>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</si>
  <si>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</si>
  <si>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</si>
  <si>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</si>
  <si>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</si>
  <si>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</si>
  <si>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</si>
  <si>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</si>
  <si>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613004</t>
  </si>
  <si>
    <t>613005</t>
  </si>
  <si>
    <t>613006</t>
  </si>
  <si>
    <t>613007</t>
  </si>
  <si>
    <t>613008</t>
  </si>
  <si>
    <t>江门市教育局</t>
    <phoneticPr fontId="21" type="noConversion"/>
  </si>
  <si>
    <t>合计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</si>
</sst>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_ ;[Red]\-#,##0\ "/>
    <numFmt numFmtId="178" formatCode="0_ "/>
    <numFmt numFmtId="179" formatCode="_ * #,##0_ ;_ * \-#,##0_ ;_ * &quot;-&quot;??_ ;_ @_ "/>
    <numFmt numFmtId="180" formatCode="0.0_ "/>
  </numFmts>
  <fonts count="2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6"/>
      <color theme="1"/>
      <name val="宋体"/>
      <charset val="134"/>
    </font>
    <font>
      <b/>
      <sz val="36"/>
      <color theme="1"/>
      <name val="宋体"/>
      <charset val="134"/>
      <scheme val="minor"/>
    </font>
    <font>
      <b/>
      <sz val="36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方正姚体"/>
      <charset val="134"/>
    </font>
    <font>
      <b/>
      <sz val="14"/>
      <name val="方正姚体"/>
      <charset val="134"/>
    </font>
    <font>
      <b/>
      <sz val="14"/>
      <color theme="1"/>
      <name val="方正姚体"/>
      <charset val="134"/>
    </font>
    <font>
      <sz val="12"/>
      <color theme="1"/>
      <name val="方正姚体"/>
      <charset val="134"/>
    </font>
    <font>
      <sz val="12"/>
      <name val="幼圆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7" fillId="0" borderId="0">
      <alignment vertical="center"/>
    </xf>
    <xf numFmtId="0" fontId="1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9" fontId="15" fillId="2" borderId="0" xfId="1" applyNumberFormat="1" applyFont="1" applyFill="1" applyBorder="1" applyAlignment="1">
      <alignment horizontal="center" vertical="center"/>
    </xf>
    <xf numFmtId="179" fontId="16" fillId="2" borderId="0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9" fontId="12" fillId="2" borderId="1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2" applyNumberFormat="1" applyFont="1" applyFill="1" applyBorder="1" applyAlignment="1">
      <alignment horizontal="center" vertical="center" wrapText="1"/>
    </xf>
    <xf numFmtId="180" fontId="13" fillId="2" borderId="1" xfId="0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176" fontId="2" fillId="2" borderId="1" xfId="0" applyNumberFormat="1" applyFont="1" applyFill="1" applyBorder="1">
      <alignment vertical="center"/>
    </xf>
    <xf numFmtId="9" fontId="14" fillId="2" borderId="1" xfId="2" applyFont="1" applyFill="1" applyBorder="1" applyAlignment="1" applyProtection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20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8"/>
    <cellStyle name="常规 3" xfId="7"/>
    <cellStyle name="常规 4" xfId="4"/>
    <cellStyle name="常规_2011年秋季学期广东省普通高中国家助学金安排表" xfId="6"/>
    <cellStyle name="千位分隔" xfId="1" builtinId="3"/>
    <cellStyle name="千位分隔 2" xfId="3"/>
    <cellStyle name="样式 1" xfId="5"/>
  </cellStyles>
  <dxfs count="0"/>
  <tableStyles count="0" defaultTableStyle="TableStyleMedium2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M15"/>
  <sheetViews>
    <sheetView tabSelected="1" zoomScale="80" zoomScaleNormal="80" workbookViewId="0">
      <selection activeCell="L7" sqref="L7"/>
    </sheetView>
  </sheetViews>
  <sheetFormatPr defaultColWidth="9" defaultRowHeight="13.5" x14ac:dyDescent="0.15"/>
  <cols>
    <col min="1" max="3" width="17.75" customWidth="1"/>
    <col min="4" max="5" width="11.5" hidden="1" customWidth="1"/>
    <col min="6" max="7" width="17.75" style="3" customWidth="1"/>
    <col min="8" max="13" width="17.75" customWidth="1"/>
  </cols>
  <sheetData>
    <row r="1" spans="1:13" ht="48.75" customHeight="1" x14ac:dyDescent="0.15">
      <c r="A1" s="25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</row>
    <row r="2" spans="1:13" ht="81" customHeight="1" x14ac:dyDescent="0.15">
      <c r="A2" s="26" t="s">
        <v>1</v>
      </c>
      <c r="B2" s="27"/>
      <c r="C2" s="27"/>
      <c r="D2" s="27"/>
      <c r="E2" s="27"/>
      <c r="F2" s="28"/>
      <c r="G2" s="28"/>
      <c r="H2" s="27"/>
      <c r="I2" s="27"/>
      <c r="J2" s="27"/>
      <c r="K2" s="27"/>
      <c r="L2" s="27"/>
      <c r="M2" s="27"/>
    </row>
    <row r="3" spans="1:13" ht="42.6" customHeight="1" x14ac:dyDescent="0.15">
      <c r="A3" s="6"/>
      <c r="B3" s="7"/>
      <c r="C3" s="7"/>
      <c r="D3" s="7"/>
      <c r="E3" s="7"/>
      <c r="F3" s="8"/>
      <c r="G3" s="8"/>
      <c r="H3" s="7"/>
      <c r="I3" s="7"/>
      <c r="J3" s="9"/>
      <c r="K3" s="10"/>
      <c r="L3" s="29" t="s">
        <v>2</v>
      </c>
      <c r="M3" s="30"/>
    </row>
    <row r="4" spans="1:13" s="1" customFormat="1" ht="41.1" customHeight="1" x14ac:dyDescent="0.15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1" t="s">
        <v>8</v>
      </c>
      <c r="G4" s="31"/>
      <c r="H4" s="32"/>
      <c r="I4" s="32"/>
      <c r="J4" s="33" t="s">
        <v>9</v>
      </c>
      <c r="K4" s="33"/>
      <c r="L4" s="33"/>
      <c r="M4" s="35" t="s">
        <v>10</v>
      </c>
    </row>
    <row r="5" spans="1:13" s="1" customFormat="1" ht="41.1" customHeight="1" x14ac:dyDescent="0.15">
      <c r="A5" s="34"/>
      <c r="B5" s="34"/>
      <c r="C5" s="34"/>
      <c r="D5" s="34"/>
      <c r="E5" s="34"/>
      <c r="F5" s="11" t="s">
        <v>11</v>
      </c>
      <c r="G5" s="11" t="s">
        <v>12</v>
      </c>
      <c r="H5" s="12" t="s">
        <v>13</v>
      </c>
      <c r="I5" s="13" t="s">
        <v>14</v>
      </c>
      <c r="J5" s="14" t="s">
        <v>15</v>
      </c>
      <c r="K5" s="14" t="s">
        <v>16</v>
      </c>
      <c r="L5" s="14" t="s">
        <v>17</v>
      </c>
      <c r="M5" s="35"/>
    </row>
    <row r="6" spans="1:13" s="2" customFormat="1" ht="41.1" customHeight="1" x14ac:dyDescent="0.15">
      <c r="A6" s="15" t="s">
        <v>18</v>
      </c>
      <c r="B6" s="15" t="s">
        <v>19</v>
      </c>
      <c r="C6" s="15" t="s">
        <v>20</v>
      </c>
      <c r="D6" s="15" t="s">
        <v>21</v>
      </c>
      <c r="E6" s="15" t="s">
        <v>22</v>
      </c>
      <c r="F6" s="16" t="s">
        <v>23</v>
      </c>
      <c r="G6" s="16" t="s">
        <v>24</v>
      </c>
      <c r="H6" s="17" t="s">
        <v>25</v>
      </c>
      <c r="I6" s="16" t="s">
        <v>26</v>
      </c>
      <c r="J6" s="18" t="s">
        <v>27</v>
      </c>
      <c r="K6" s="18" t="s">
        <v>28</v>
      </c>
      <c r="L6" s="18" t="s">
        <v>29</v>
      </c>
      <c r="M6" s="15" t="s">
        <v>30</v>
      </c>
    </row>
    <row r="7" spans="1:13" s="2" customFormat="1" ht="41.1" customHeight="1" x14ac:dyDescent="0.15">
      <c r="A7" s="15"/>
      <c r="B7" s="15"/>
      <c r="C7" s="15" t="s">
        <v>45</v>
      </c>
      <c r="D7" s="15"/>
      <c r="E7" s="15"/>
      <c r="F7" s="37">
        <f>SUM(F8:F15)</f>
        <v>998</v>
      </c>
      <c r="G7" s="37">
        <f t="shared" ref="G7:L7" si="0">SUM(G8:G15)</f>
        <v>49</v>
      </c>
      <c r="H7" s="37">
        <f t="shared" si="0"/>
        <v>3.8</v>
      </c>
      <c r="I7" s="37">
        <f t="shared" si="0"/>
        <v>1394216</v>
      </c>
      <c r="J7" s="37">
        <f t="shared" si="0"/>
        <v>1394216</v>
      </c>
      <c r="K7" s="37">
        <f t="shared" si="0"/>
        <v>0</v>
      </c>
      <c r="L7" s="37">
        <f t="shared" si="0"/>
        <v>1394216</v>
      </c>
      <c r="M7" s="15"/>
    </row>
    <row r="8" spans="1:13" ht="27" customHeight="1" x14ac:dyDescent="0.15">
      <c r="A8" s="36">
        <v>613001</v>
      </c>
      <c r="B8" s="19" t="s">
        <v>31</v>
      </c>
      <c r="C8" s="19" t="s">
        <v>44</v>
      </c>
      <c r="D8" s="19"/>
      <c r="E8" s="20"/>
      <c r="F8" s="21">
        <v>99</v>
      </c>
      <c r="G8" s="21">
        <v>4</v>
      </c>
      <c r="H8" s="22">
        <v>0.3</v>
      </c>
      <c r="I8" s="23">
        <f t="shared" ref="I8:I15" si="1">ROUND((F8*2500+G8*3850)*H8,0)</f>
        <v>78870</v>
      </c>
      <c r="J8" s="23">
        <f t="shared" ref="J8:J15" si="2">I8</f>
        <v>78870</v>
      </c>
      <c r="K8" s="23">
        <v>0</v>
      </c>
      <c r="L8" s="23">
        <f t="shared" ref="L8:L15" si="3">J8-K8</f>
        <v>78870</v>
      </c>
      <c r="M8" s="24"/>
    </row>
    <row r="9" spans="1:13" ht="27" customHeight="1" x14ac:dyDescent="0.15">
      <c r="A9" s="36">
        <v>613002</v>
      </c>
      <c r="B9" s="19" t="s">
        <v>32</v>
      </c>
      <c r="C9" s="19" t="s">
        <v>32</v>
      </c>
      <c r="D9" s="19"/>
      <c r="E9" s="20"/>
      <c r="F9" s="21">
        <v>39</v>
      </c>
      <c r="G9" s="21">
        <v>7</v>
      </c>
      <c r="H9" s="22">
        <v>0.3</v>
      </c>
      <c r="I9" s="23">
        <f t="shared" si="1"/>
        <v>37335</v>
      </c>
      <c r="J9" s="23">
        <f t="shared" si="2"/>
        <v>37335</v>
      </c>
      <c r="K9" s="23">
        <v>0</v>
      </c>
      <c r="L9" s="23">
        <f t="shared" si="3"/>
        <v>37335</v>
      </c>
      <c r="M9" s="24"/>
    </row>
    <row r="10" spans="1:13" ht="27" customHeight="1" x14ac:dyDescent="0.15">
      <c r="A10" s="36">
        <v>613003</v>
      </c>
      <c r="B10" s="19" t="s">
        <v>33</v>
      </c>
      <c r="C10" s="19" t="s">
        <v>33</v>
      </c>
      <c r="D10" s="19"/>
      <c r="E10" s="20"/>
      <c r="F10" s="21">
        <v>41</v>
      </c>
      <c r="G10" s="21">
        <v>0</v>
      </c>
      <c r="H10" s="22">
        <v>0.3</v>
      </c>
      <c r="I10" s="23">
        <f t="shared" si="1"/>
        <v>30750</v>
      </c>
      <c r="J10" s="23">
        <f t="shared" si="2"/>
        <v>30750</v>
      </c>
      <c r="K10" s="23">
        <v>0</v>
      </c>
      <c r="L10" s="23">
        <f t="shared" si="3"/>
        <v>30750</v>
      </c>
      <c r="M10" s="24"/>
    </row>
    <row r="11" spans="1:13" ht="27" customHeight="1" x14ac:dyDescent="0.15">
      <c r="A11" s="36" t="s">
        <v>39</v>
      </c>
      <c r="B11" s="19" t="s">
        <v>34</v>
      </c>
      <c r="C11" s="19" t="s">
        <v>34</v>
      </c>
      <c r="D11" s="19"/>
      <c r="E11" s="20"/>
      <c r="F11" s="21">
        <v>195</v>
      </c>
      <c r="G11" s="21">
        <v>6</v>
      </c>
      <c r="H11" s="22">
        <v>0.3</v>
      </c>
      <c r="I11" s="23">
        <f t="shared" si="1"/>
        <v>153180</v>
      </c>
      <c r="J11" s="23">
        <f t="shared" si="2"/>
        <v>153180</v>
      </c>
      <c r="K11" s="23">
        <v>0</v>
      </c>
      <c r="L11" s="23">
        <f t="shared" si="3"/>
        <v>153180</v>
      </c>
      <c r="M11" s="24"/>
    </row>
    <row r="12" spans="1:13" ht="27" customHeight="1" x14ac:dyDescent="0.15">
      <c r="A12" s="36" t="s">
        <v>40</v>
      </c>
      <c r="B12" s="19" t="s">
        <v>35</v>
      </c>
      <c r="C12" s="19" t="s">
        <v>35</v>
      </c>
      <c r="D12" s="19"/>
      <c r="E12" s="20"/>
      <c r="F12" s="21">
        <v>195</v>
      </c>
      <c r="G12" s="21">
        <v>9</v>
      </c>
      <c r="H12" s="22">
        <v>0.65</v>
      </c>
      <c r="I12" s="23">
        <f t="shared" si="1"/>
        <v>339398</v>
      </c>
      <c r="J12" s="23">
        <f t="shared" si="2"/>
        <v>339398</v>
      </c>
      <c r="K12" s="23">
        <v>0</v>
      </c>
      <c r="L12" s="23">
        <f t="shared" si="3"/>
        <v>339398</v>
      </c>
      <c r="M12" s="24"/>
    </row>
    <row r="13" spans="1:13" ht="27" customHeight="1" x14ac:dyDescent="0.15">
      <c r="A13" s="36" t="s">
        <v>41</v>
      </c>
      <c r="B13" s="19" t="s">
        <v>36</v>
      </c>
      <c r="C13" s="19" t="s">
        <v>36</v>
      </c>
      <c r="D13" s="19"/>
      <c r="E13" s="20"/>
      <c r="F13" s="21">
        <v>166</v>
      </c>
      <c r="G13" s="21">
        <v>13</v>
      </c>
      <c r="H13" s="22">
        <v>0.65</v>
      </c>
      <c r="I13" s="23">
        <f t="shared" si="1"/>
        <v>302283</v>
      </c>
      <c r="J13" s="23">
        <f t="shared" si="2"/>
        <v>302283</v>
      </c>
      <c r="K13" s="23">
        <v>0</v>
      </c>
      <c r="L13" s="23">
        <f t="shared" si="3"/>
        <v>302283</v>
      </c>
      <c r="M13" s="24"/>
    </row>
    <row r="14" spans="1:13" ht="27" customHeight="1" x14ac:dyDescent="0.15">
      <c r="A14" s="36" t="s">
        <v>42</v>
      </c>
      <c r="B14" s="19" t="s">
        <v>37</v>
      </c>
      <c r="C14" s="19" t="s">
        <v>37</v>
      </c>
      <c r="D14" s="19"/>
      <c r="E14" s="20"/>
      <c r="F14" s="21">
        <v>121</v>
      </c>
      <c r="G14" s="21">
        <v>2</v>
      </c>
      <c r="H14" s="22">
        <v>0.65</v>
      </c>
      <c r="I14" s="23">
        <f t="shared" si="1"/>
        <v>201630</v>
      </c>
      <c r="J14" s="23">
        <f t="shared" si="2"/>
        <v>201630</v>
      </c>
      <c r="K14" s="23">
        <v>0</v>
      </c>
      <c r="L14" s="23">
        <f t="shared" si="3"/>
        <v>201630</v>
      </c>
      <c r="M14" s="24"/>
    </row>
    <row r="15" spans="1:13" ht="27" customHeight="1" x14ac:dyDescent="0.15">
      <c r="A15" s="36" t="s">
        <v>43</v>
      </c>
      <c r="B15" s="19" t="s">
        <v>38</v>
      </c>
      <c r="C15" s="19" t="s">
        <v>38</v>
      </c>
      <c r="D15" s="19"/>
      <c r="E15" s="20"/>
      <c r="F15" s="21">
        <v>142</v>
      </c>
      <c r="G15" s="21">
        <v>8</v>
      </c>
      <c r="H15" s="22">
        <v>0.65</v>
      </c>
      <c r="I15" s="23">
        <f t="shared" si="1"/>
        <v>250770</v>
      </c>
      <c r="J15" s="23">
        <f t="shared" si="2"/>
        <v>250770</v>
      </c>
      <c r="K15" s="23">
        <v>0</v>
      </c>
      <c r="L15" s="23">
        <f t="shared" si="3"/>
        <v>250770</v>
      </c>
      <c r="M15" s="24"/>
    </row>
  </sheetData>
  <mergeCells count="10">
    <mergeCell ref="A2:M2"/>
    <mergeCell ref="L3:M3"/>
    <mergeCell ref="F4:I4"/>
    <mergeCell ref="J4:L4"/>
    <mergeCell ref="A4:A5"/>
    <mergeCell ref="B4:B5"/>
    <mergeCell ref="C4:C5"/>
    <mergeCell ref="D4:D5"/>
    <mergeCell ref="E4:E5"/>
    <mergeCell ref="M4:M5"/>
  </mergeCells>
  <phoneticPr fontId="21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清算预算表</vt:lpstr>
      <vt:lpstr>清算预算表!Print_Area</vt:lpstr>
      <vt:lpstr>清算预算表!Print_Titles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邝健华</cp:lastModifiedBy>
  <cp:lastPrinted>2022-12-30T09:32:55Z</cp:lastPrinted>
  <dcterms:created xsi:type="dcterms:W3CDTF">2020-09-23T10:47:00Z</dcterms:created>
  <dcterms:modified xsi:type="dcterms:W3CDTF">2022-12-30T09:38:55Z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8F7C32451AC44F08ADDA94901745A370</vt:lpwstr>
  </property>
</Properties>
</file>