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725" windowHeight="9195"/>
  </bookViews>
  <sheets>
    <sheet name="清算预算表" sheetId="11" r:id="rId1"/>
  </sheets>
  <definedNames>
    <definedName name="_xlnm._FilterDatabase" localSheetId="0" hidden="1">清算预算表!$A$7:$L$15</definedName>
    <definedName name="_xlnm.Print_Area" localSheetId="0">清算预算表!$A$1:$L$15</definedName>
    <definedName name="_xlnm.Print_Titles" localSheetId="0">清算预算表!$3:$6</definedName>
  </definedNames>
  <calcPr calcId="144525" concurrentCalc="0"/>
</workbook>
</file>

<file path=xl/calcChain.xml><?xml version="1.0" encoding="utf-8"?>
<calcChain xmlns="http://schemas.openxmlformats.org/spreadsheetml/2006/main">
  <c r="H15" i="11" l="1"/>
  <c r="I15" i="11"/>
  <c r="K15" i="11"/>
  <c r="H14" i="11"/>
  <c r="I14" i="11"/>
  <c r="K14" i="11"/>
  <c r="H13" i="11"/>
  <c r="I13" i="11"/>
  <c r="K13" i="11"/>
  <c r="H12" i="11"/>
  <c r="I12" i="11"/>
  <c r="K12" i="11"/>
  <c r="H11" i="11"/>
  <c r="I11" i="11"/>
  <c r="K11" i="11"/>
  <c r="H10" i="11"/>
  <c r="I10" i="11"/>
  <c r="K10" i="11"/>
  <c r="H9" i="11"/>
  <c r="I9" i="11"/>
  <c r="K9" i="11"/>
  <c r="H8" i="11"/>
  <c r="I8" i="11"/>
  <c r="K8" i="11"/>
  <c r="K7" i="11"/>
  <c r="J7" i="11"/>
  <c r="I7" i="11"/>
  <c r="H7" i="11"/>
  <c r="F7" i="11"/>
</calcChain>
</file>

<file path=xl/sharedStrings.xml><?xml version="1.0" encoding="utf-8"?>
<sst xmlns="http://schemas.openxmlformats.org/spreadsheetml/2006/main" count="53" uniqueCount="45">
  <si>
    <t>附件1</t>
  </si>
  <si>
    <t>广东省普通高中2023年地市国家助学金安排明细表</t>
  </si>
  <si>
    <t>计算单位：人、元</t>
  </si>
  <si>
    <t>用款单位编码</t>
  </si>
  <si>
    <t>用款单位名称</t>
  </si>
  <si>
    <t>具体实施单位</t>
  </si>
  <si>
    <t>业务处室</t>
  </si>
  <si>
    <t>预算科目</t>
  </si>
  <si>
    <t>基础数据</t>
  </si>
  <si>
    <t>本次提前下达省级以上资金</t>
  </si>
  <si>
    <t>备注</t>
  </si>
  <si>
    <t>2023年预算资助人数</t>
  </si>
  <si>
    <t>省级以上财政分担比例（%）</t>
  </si>
  <si>
    <t>预算2023年省级以上资金</t>
  </si>
  <si>
    <t>合计</t>
  </si>
  <si>
    <t>其中：中央资金</t>
  </si>
  <si>
    <t>其中：省级资金</t>
  </si>
  <si>
    <t>A</t>
  </si>
  <si>
    <t>B</t>
  </si>
  <si>
    <t>C</t>
  </si>
  <si>
    <t>D</t>
  </si>
  <si>
    <t>E</t>
  </si>
  <si>
    <t>F</t>
  </si>
  <si>
    <t>G</t>
  </si>
  <si>
    <t>H=F*2000*G</t>
  </si>
  <si>
    <t>I=H</t>
  </si>
  <si>
    <t>J</t>
  </si>
  <si>
    <t>K=I-J</t>
  </si>
  <si>
    <t>L</t>
  </si>
  <si>
    <t>440799000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</si>
  <si>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</si>
  <si>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</si>
  <si>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</si>
  <si>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</si>
  <si>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</si>
  <si>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</si>
  <si>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</si>
  <si>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</si>
  <si>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江门市本级</t>
    <phoneticPr fontId="22" type="noConversion"/>
  </si>
  <si>
    <t>江门市教育局</t>
    <phoneticPr fontId="22" type="noConversion"/>
  </si>
  <si>
    <t>613004</t>
  </si>
  <si>
    <t>613005</t>
  </si>
  <si>
    <t>613006</t>
  </si>
  <si>
    <t>613007</t>
  </si>
  <si>
    <t>613008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</si>
</sst>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 "/>
    <numFmt numFmtId="177" formatCode="0.0_ "/>
    <numFmt numFmtId="178" formatCode="#,##0.0_ ;[Red]\-#,##0.0\ "/>
    <numFmt numFmtId="179" formatCode="#,##0_ ;[Red]\-#,##0\ "/>
    <numFmt numFmtId="180" formatCode="0_);[Red]\(0\)"/>
    <numFmt numFmtId="181" formatCode="_ * #,##0_ ;_ * \-#,##0_ ;_ * &quot;-&quot;??_ ;_ @_ "/>
  </numFmts>
  <fonts count="2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方正姚体"/>
      <charset val="134"/>
    </font>
    <font>
      <b/>
      <sz val="14"/>
      <name val="方正姚体"/>
      <charset val="134"/>
    </font>
    <font>
      <b/>
      <sz val="14"/>
      <color theme="1"/>
      <name val="方正姚体"/>
      <charset val="134"/>
    </font>
    <font>
      <sz val="12"/>
      <color theme="1"/>
      <name val="方正姚体"/>
      <charset val="134"/>
    </font>
    <font>
      <sz val="12"/>
      <name val="幼圆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81" fontId="18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9" fontId="12" fillId="2" borderId="1" xfId="2" applyNumberFormat="1" applyFont="1" applyFill="1" applyBorder="1" applyAlignment="1" applyProtection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80" fontId="1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7" applyFont="1" applyFill="1" applyBorder="1" applyAlignment="1">
      <alignment horizontal="center" vertical="center" wrapText="1"/>
    </xf>
    <xf numFmtId="179" fontId="14" fillId="2" borderId="1" xfId="7" applyNumberFormat="1" applyFont="1" applyFill="1" applyBorder="1" applyAlignment="1">
      <alignment horizontal="center" vertical="center" wrapText="1"/>
    </xf>
    <xf numFmtId="179" fontId="15" fillId="2" borderId="1" xfId="7" applyNumberFormat="1" applyFont="1" applyFill="1" applyBorder="1" applyAlignment="1">
      <alignment horizontal="center" vertical="center" wrapText="1"/>
    </xf>
    <xf numFmtId="0" fontId="16" fillId="2" borderId="1" xfId="7" applyFont="1" applyFill="1" applyBorder="1" applyAlignment="1">
      <alignment horizontal="left" vertical="center" wrapText="1"/>
    </xf>
    <xf numFmtId="0" fontId="16" fillId="2" borderId="1" xfId="7" applyFont="1" applyFill="1" applyBorder="1" applyAlignment="1">
      <alignment horizontal="center" vertical="center" wrapText="1"/>
    </xf>
    <xf numFmtId="179" fontId="17" fillId="2" borderId="1" xfId="6" applyNumberFormat="1" applyFont="1" applyFill="1" applyBorder="1" applyAlignment="1">
      <alignment vertical="center" wrapText="1"/>
    </xf>
    <xf numFmtId="9" fontId="16" fillId="2" borderId="1" xfId="2" applyFont="1" applyFill="1" applyBorder="1" applyAlignment="1" applyProtection="1">
      <alignment horizontal="center" vertical="center" wrapText="1"/>
    </xf>
    <xf numFmtId="179" fontId="16" fillId="2" borderId="1" xfId="6" applyNumberFormat="1" applyFont="1" applyFill="1" applyBorder="1" applyAlignment="1">
      <alignment horizontal="right" vertical="center" wrapText="1"/>
    </xf>
    <xf numFmtId="179" fontId="16" fillId="2" borderId="1" xfId="6" applyNumberFormat="1" applyFont="1" applyFill="1" applyBorder="1" applyAlignment="1">
      <alignment vertical="center" wrapText="1"/>
    </xf>
    <xf numFmtId="179" fontId="16" fillId="2" borderId="1" xfId="7" applyNumberFormat="1" applyFont="1" applyFill="1" applyBorder="1" applyAlignment="1">
      <alignment horizontal="center" vertical="center" wrapText="1"/>
    </xf>
    <xf numFmtId="0" fontId="2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180" fontId="16" fillId="2" borderId="1" xfId="5" applyNumberFormat="1" applyFont="1" applyFill="1" applyBorder="1" applyAlignment="1" applyProtection="1">
      <alignment horizontal="center" vertical="center" wrapText="1"/>
      <protection locked="0"/>
    </xf>
  </cellXfs>
  <cellStyles count="10">
    <cellStyle name="百分比" xfId="2" builtinId="5"/>
    <cellStyle name="常规" xfId="0" builtinId="0"/>
    <cellStyle name="常规 2" xfId="9"/>
    <cellStyle name="常规 3" xfId="8"/>
    <cellStyle name="常规 4" xfId="4"/>
    <cellStyle name="常规_2011年秋季学期广东省普通高中国家助学金安排表" xfId="7"/>
    <cellStyle name="常规_越秀" xfId="5"/>
    <cellStyle name="千位分隔" xfId="1" builtinId="3"/>
    <cellStyle name="千位分隔 2" xfId="3"/>
    <cellStyle name="样式 1" xfId="6"/>
  </cellStyles>
  <dxfs count="0"/>
  <tableStyles count="0" defaultTableStyle="TableStyleMedium2" defaultPivotStyle="PivotStyleLight16"/>
  <colors>
    <mruColors>
      <color rgb="FFFFFF9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L15"/>
  <sheetViews>
    <sheetView tabSelected="1" zoomScale="90" zoomScaleNormal="90" workbookViewId="0">
      <selection activeCell="G13" sqref="G13"/>
    </sheetView>
  </sheetViews>
  <sheetFormatPr defaultColWidth="9" defaultRowHeight="13.5" x14ac:dyDescent="0.15"/>
  <cols>
    <col min="1" max="3" width="17.75" style="4" customWidth="1"/>
    <col min="4" max="5" width="8.5" style="4" hidden="1" customWidth="1"/>
    <col min="6" max="6" width="17.75" style="5" customWidth="1"/>
    <col min="7" max="12" width="17.75" style="4" customWidth="1"/>
    <col min="13" max="16384" width="9" style="4"/>
  </cols>
  <sheetData>
    <row r="1" spans="1:12" ht="40.5" customHeight="1" x14ac:dyDescent="0.15">
      <c r="A1" s="32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</row>
    <row r="2" spans="1:12" ht="51" customHeight="1" x14ac:dyDescent="0.15">
      <c r="A2" s="33" t="s">
        <v>1</v>
      </c>
      <c r="B2" s="33"/>
      <c r="C2" s="33"/>
      <c r="D2" s="33"/>
      <c r="E2" s="33"/>
      <c r="F2" s="34"/>
      <c r="G2" s="33"/>
      <c r="H2" s="33"/>
      <c r="I2" s="33"/>
      <c r="J2" s="33"/>
      <c r="K2" s="33"/>
      <c r="L2" s="33"/>
    </row>
    <row r="3" spans="1:12" ht="42.6" customHeight="1" x14ac:dyDescent="0.15">
      <c r="A3" s="8"/>
      <c r="B3" s="9"/>
      <c r="C3" s="9"/>
      <c r="D3" s="9"/>
      <c r="E3" s="9"/>
      <c r="F3" s="10"/>
      <c r="G3" s="9"/>
      <c r="H3" s="9"/>
      <c r="I3" s="11"/>
      <c r="J3" s="11"/>
      <c r="K3" s="12" t="s">
        <v>2</v>
      </c>
      <c r="L3" s="6"/>
    </row>
    <row r="4" spans="1:12" s="1" customFormat="1" ht="41.1" customHeight="1" x14ac:dyDescent="0.15">
      <c r="A4" s="38" t="s">
        <v>3</v>
      </c>
      <c r="B4" s="38" t="s">
        <v>4</v>
      </c>
      <c r="C4" s="38" t="s">
        <v>5</v>
      </c>
      <c r="D4" s="38" t="s">
        <v>6</v>
      </c>
      <c r="E4" s="38" t="s">
        <v>7</v>
      </c>
      <c r="F4" s="35" t="s">
        <v>8</v>
      </c>
      <c r="G4" s="36"/>
      <c r="H4" s="36"/>
      <c r="I4" s="37" t="s">
        <v>9</v>
      </c>
      <c r="J4" s="37"/>
      <c r="K4" s="37"/>
      <c r="L4" s="39" t="s">
        <v>10</v>
      </c>
    </row>
    <row r="5" spans="1:12" s="1" customFormat="1" ht="41.1" customHeight="1" x14ac:dyDescent="0.15">
      <c r="A5" s="38"/>
      <c r="B5" s="38"/>
      <c r="C5" s="38"/>
      <c r="D5" s="38"/>
      <c r="E5" s="38"/>
      <c r="F5" s="13" t="s">
        <v>11</v>
      </c>
      <c r="G5" s="14" t="s">
        <v>12</v>
      </c>
      <c r="H5" s="15" t="s">
        <v>13</v>
      </c>
      <c r="I5" s="16" t="s">
        <v>14</v>
      </c>
      <c r="J5" s="16" t="s">
        <v>15</v>
      </c>
      <c r="K5" s="16" t="s">
        <v>16</v>
      </c>
      <c r="L5" s="39"/>
    </row>
    <row r="6" spans="1:12" s="2" customFormat="1" ht="41.1" customHeight="1" x14ac:dyDescent="0.15">
      <c r="A6" s="17" t="s">
        <v>17</v>
      </c>
      <c r="B6" s="17" t="s">
        <v>18</v>
      </c>
      <c r="C6" s="17" t="s">
        <v>19</v>
      </c>
      <c r="D6" s="17" t="s">
        <v>20</v>
      </c>
      <c r="E6" s="17" t="s">
        <v>21</v>
      </c>
      <c r="F6" s="18" t="s">
        <v>22</v>
      </c>
      <c r="G6" s="18" t="s">
        <v>23</v>
      </c>
      <c r="H6" s="19" t="s">
        <v>24</v>
      </c>
      <c r="I6" s="20" t="s">
        <v>25</v>
      </c>
      <c r="J6" s="20" t="s">
        <v>26</v>
      </c>
      <c r="K6" s="20" t="s">
        <v>27</v>
      </c>
      <c r="L6" s="17" t="s">
        <v>28</v>
      </c>
    </row>
    <row r="7" spans="1:12" s="3" customFormat="1" ht="27" customHeight="1" x14ac:dyDescent="0.15">
      <c r="A7" s="21" t="s">
        <v>29</v>
      </c>
      <c r="B7" s="22" t="s">
        <v>30</v>
      </c>
      <c r="C7" s="22" t="s">
        <v>30</v>
      </c>
      <c r="D7" s="22"/>
      <c r="E7" s="22"/>
      <c r="F7" s="23">
        <f>SUM(F8:F15)</f>
        <v>2717</v>
      </c>
      <c r="G7" s="24"/>
      <c r="H7" s="24">
        <f>SUM(H8:H15)</f>
        <v>2957400</v>
      </c>
      <c r="I7" s="24">
        <f>SUM(I8:I15)</f>
        <v>2957400</v>
      </c>
      <c r="J7" s="24">
        <f>SUM(J8:J15)</f>
        <v>0</v>
      </c>
      <c r="K7" s="24">
        <f>SUM(K8:K15)</f>
        <v>2957400</v>
      </c>
      <c r="L7" s="24"/>
    </row>
    <row r="8" spans="1:12" s="3" customFormat="1" ht="27" customHeight="1" x14ac:dyDescent="0.15">
      <c r="A8" s="40">
        <v>613001</v>
      </c>
      <c r="B8" s="25" t="s">
        <v>38</v>
      </c>
      <c r="C8" s="25" t="s">
        <v>39</v>
      </c>
      <c r="D8" s="25"/>
      <c r="E8" s="26"/>
      <c r="F8" s="27">
        <v>295</v>
      </c>
      <c r="G8" s="28">
        <v>0.3</v>
      </c>
      <c r="H8" s="29">
        <f t="shared" ref="H8:H15" si="0">F8*2000*G8</f>
        <v>177000</v>
      </c>
      <c r="I8" s="30">
        <f t="shared" ref="I8:I15" si="1">H8</f>
        <v>177000</v>
      </c>
      <c r="J8" s="29">
        <v>0</v>
      </c>
      <c r="K8" s="30">
        <f t="shared" ref="K8:K15" si="2">I8-J8</f>
        <v>177000</v>
      </c>
      <c r="L8" s="31"/>
    </row>
    <row r="9" spans="1:12" s="3" customFormat="1" ht="27" customHeight="1" x14ac:dyDescent="0.15">
      <c r="A9" s="40">
        <v>613002</v>
      </c>
      <c r="B9" s="25" t="s">
        <v>31</v>
      </c>
      <c r="C9" s="25" t="s">
        <v>31</v>
      </c>
      <c r="D9" s="25"/>
      <c r="E9" s="26"/>
      <c r="F9" s="27">
        <v>78</v>
      </c>
      <c r="G9" s="28">
        <v>0.3</v>
      </c>
      <c r="H9" s="29">
        <f t="shared" si="0"/>
        <v>46800</v>
      </c>
      <c r="I9" s="30">
        <f t="shared" si="1"/>
        <v>46800</v>
      </c>
      <c r="J9" s="29">
        <v>0</v>
      </c>
      <c r="K9" s="30">
        <f t="shared" si="2"/>
        <v>46800</v>
      </c>
      <c r="L9" s="31"/>
    </row>
    <row r="10" spans="1:12" s="3" customFormat="1" ht="27" customHeight="1" x14ac:dyDescent="0.15">
      <c r="A10" s="40">
        <v>613003</v>
      </c>
      <c r="B10" s="25" t="s">
        <v>32</v>
      </c>
      <c r="C10" s="25" t="s">
        <v>32</v>
      </c>
      <c r="D10" s="25"/>
      <c r="E10" s="26"/>
      <c r="F10" s="27">
        <v>95</v>
      </c>
      <c r="G10" s="28">
        <v>0.3</v>
      </c>
      <c r="H10" s="29">
        <f t="shared" si="0"/>
        <v>57000</v>
      </c>
      <c r="I10" s="30">
        <f t="shared" si="1"/>
        <v>57000</v>
      </c>
      <c r="J10" s="29">
        <v>0</v>
      </c>
      <c r="K10" s="30">
        <f t="shared" si="2"/>
        <v>57000</v>
      </c>
      <c r="L10" s="31"/>
    </row>
    <row r="11" spans="1:12" s="3" customFormat="1" ht="27" customHeight="1" x14ac:dyDescent="0.15">
      <c r="A11" s="40" t="s">
        <v>40</v>
      </c>
      <c r="B11" s="25" t="s">
        <v>33</v>
      </c>
      <c r="C11" s="25" t="s">
        <v>33</v>
      </c>
      <c r="D11" s="25"/>
      <c r="E11" s="26"/>
      <c r="F11" s="27">
        <v>353</v>
      </c>
      <c r="G11" s="28">
        <v>0.3</v>
      </c>
      <c r="H11" s="29">
        <f t="shared" si="0"/>
        <v>211800</v>
      </c>
      <c r="I11" s="30">
        <f t="shared" si="1"/>
        <v>211800</v>
      </c>
      <c r="J11" s="29">
        <v>0</v>
      </c>
      <c r="K11" s="30">
        <f t="shared" si="2"/>
        <v>211800</v>
      </c>
      <c r="L11" s="31"/>
    </row>
    <row r="12" spans="1:12" s="3" customFormat="1" ht="27" customHeight="1" x14ac:dyDescent="0.15">
      <c r="A12" s="40" t="s">
        <v>41</v>
      </c>
      <c r="B12" s="25" t="s">
        <v>34</v>
      </c>
      <c r="C12" s="25" t="s">
        <v>34</v>
      </c>
      <c r="D12" s="25"/>
      <c r="E12" s="26"/>
      <c r="F12" s="27">
        <v>857</v>
      </c>
      <c r="G12" s="28">
        <v>0.65</v>
      </c>
      <c r="H12" s="29">
        <f t="shared" si="0"/>
        <v>1114100</v>
      </c>
      <c r="I12" s="30">
        <f t="shared" si="1"/>
        <v>1114100</v>
      </c>
      <c r="J12" s="29">
        <v>0</v>
      </c>
      <c r="K12" s="30">
        <f t="shared" si="2"/>
        <v>1114100</v>
      </c>
      <c r="L12" s="31"/>
    </row>
    <row r="13" spans="1:12" s="3" customFormat="1" ht="27" customHeight="1" x14ac:dyDescent="0.15">
      <c r="A13" s="40" t="s">
        <v>42</v>
      </c>
      <c r="B13" s="25" t="s">
        <v>35</v>
      </c>
      <c r="C13" s="25" t="s">
        <v>35</v>
      </c>
      <c r="D13" s="25"/>
      <c r="E13" s="26"/>
      <c r="F13" s="27">
        <v>308</v>
      </c>
      <c r="G13" s="28">
        <v>0.65</v>
      </c>
      <c r="H13" s="29">
        <f t="shared" si="0"/>
        <v>400400</v>
      </c>
      <c r="I13" s="30">
        <f t="shared" si="1"/>
        <v>400400</v>
      </c>
      <c r="J13" s="29">
        <v>0</v>
      </c>
      <c r="K13" s="30">
        <f t="shared" si="2"/>
        <v>400400</v>
      </c>
      <c r="L13" s="31"/>
    </row>
    <row r="14" spans="1:12" s="3" customFormat="1" ht="27" customHeight="1" x14ac:dyDescent="0.15">
      <c r="A14" s="40" t="s">
        <v>43</v>
      </c>
      <c r="B14" s="25" t="s">
        <v>36</v>
      </c>
      <c r="C14" s="25" t="s">
        <v>36</v>
      </c>
      <c r="D14" s="25"/>
      <c r="E14" s="26"/>
      <c r="F14" s="27">
        <v>278</v>
      </c>
      <c r="G14" s="28">
        <v>0.65</v>
      </c>
      <c r="H14" s="29">
        <f t="shared" si="0"/>
        <v>361400</v>
      </c>
      <c r="I14" s="30">
        <f t="shared" si="1"/>
        <v>361400</v>
      </c>
      <c r="J14" s="29">
        <v>0</v>
      </c>
      <c r="K14" s="30">
        <f t="shared" si="2"/>
        <v>361400</v>
      </c>
      <c r="L14" s="31"/>
    </row>
    <row r="15" spans="1:12" s="3" customFormat="1" ht="27" customHeight="1" x14ac:dyDescent="0.15">
      <c r="A15" s="40" t="s">
        <v>44</v>
      </c>
      <c r="B15" s="25" t="s">
        <v>37</v>
      </c>
      <c r="C15" s="25" t="s">
        <v>37</v>
      </c>
      <c r="D15" s="25"/>
      <c r="E15" s="26"/>
      <c r="F15" s="27">
        <v>453</v>
      </c>
      <c r="G15" s="28">
        <v>0.65</v>
      </c>
      <c r="H15" s="29">
        <f t="shared" si="0"/>
        <v>588900</v>
      </c>
      <c r="I15" s="30">
        <f t="shared" si="1"/>
        <v>588900</v>
      </c>
      <c r="J15" s="29">
        <v>0</v>
      </c>
      <c r="K15" s="30">
        <f t="shared" si="2"/>
        <v>588900</v>
      </c>
      <c r="L15" s="31"/>
    </row>
  </sheetData>
  <mergeCells count="9">
    <mergeCell ref="A2:L2"/>
    <mergeCell ref="F4:H4"/>
    <mergeCell ref="I4:K4"/>
    <mergeCell ref="A4:A5"/>
    <mergeCell ref="B4:B5"/>
    <mergeCell ref="C4:C5"/>
    <mergeCell ref="D4:D5"/>
    <mergeCell ref="E4:E5"/>
    <mergeCell ref="L4:L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7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清算预算表</vt:lpstr>
      <vt:lpstr>清算预算表!Print_Area</vt:lpstr>
      <vt:lpstr>清算预算表!Print_Titles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邝健华</cp:lastModifiedBy>
  <cp:lastPrinted>2022-12-30T09:31:33Z</cp:lastPrinted>
  <dcterms:created xsi:type="dcterms:W3CDTF">2020-09-23T10:47:00Z</dcterms:created>
  <dcterms:modified xsi:type="dcterms:W3CDTF">2022-12-30T09:36:11Z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E03AFFEBBAAB49A4B83C45B404DD884B</vt:lpwstr>
  </property>
</Properties>
</file>