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10005"/>
  </bookViews>
  <sheets>
    <sheet name="Sheet1" sheetId="3" r:id="rId1"/>
    <sheet name="Sheet2" sheetId="2" r:id="rId2"/>
  </sheets>
  <definedNames>
    <definedName name="_xlnm.Print_Titles" localSheetId="0">Sheet1!$2:$3</definedName>
  </definedNames>
  <calcPr calcId="144525"/>
</workbook>
</file>

<file path=xl/calcChain.xml><?xml version="1.0" encoding="utf-8"?>
<calcChain xmlns="http://schemas.openxmlformats.org/spreadsheetml/2006/main">
  <c r="E34" i="2"/>
  <c r="D33"/>
  <c r="E27"/>
  <c r="G21"/>
  <c r="G18"/>
  <c r="G11"/>
  <c r="G8"/>
  <c r="E4"/>
  <c r="E5" i="3"/>
  <c r="E4"/>
</calcChain>
</file>

<file path=xl/sharedStrings.xml><?xml version="1.0" encoding="utf-8"?>
<sst xmlns="http://schemas.openxmlformats.org/spreadsheetml/2006/main" count="54" uniqueCount="44">
  <si>
    <t>附件2</t>
  </si>
  <si>
    <t>蓬江区2020年中央城镇保障性安居工程补助资金分配方案</t>
  </si>
  <si>
    <t>序号</t>
  </si>
  <si>
    <t>项目名称</t>
  </si>
  <si>
    <t>支付申请项目名称</t>
  </si>
  <si>
    <t>金额（万元）</t>
  </si>
  <si>
    <t>合计（万元）</t>
  </si>
  <si>
    <t>备注</t>
  </si>
  <si>
    <t>江门市蓬江区老旧社区改造项目（第一批）</t>
  </si>
  <si>
    <t>蓬江区老旧社区改造项目公共配套设施改造工程费</t>
  </si>
  <si>
    <t>补助小区包括：白沙街良化南社区（炮台新村1042户）、美景社区（美景里1100户）、石湾社区（启明里二期及江边里共842户）共2984户。</t>
  </si>
  <si>
    <t>合计</t>
  </si>
  <si>
    <t>蓬江区社区综合整治</t>
  </si>
  <si>
    <t>白沙街2019年城市品质提升社区综合整治工程监理费</t>
  </si>
  <si>
    <t>2020年12月底前完成支付</t>
  </si>
  <si>
    <t>白沙街2019年城市品质提升社区综合整治工程造价咨询服务费</t>
  </si>
  <si>
    <t>西园花园东观楼宇运身渠整治项目</t>
  </si>
  <si>
    <t>西园社区部分楼宇外墙粉刷翻新工程</t>
  </si>
  <si>
    <t>西园垃圾分类项目工程款（工人工资）</t>
  </si>
  <si>
    <t>西园垃圾分类项目工程款（承包人）</t>
  </si>
  <si>
    <t>育德口袋公园建设工程监理费</t>
  </si>
  <si>
    <t>育德口袋公园建设工程预付款（保证金）</t>
  </si>
  <si>
    <t>育德口袋公园建设工程预付款（工人工资）</t>
  </si>
  <si>
    <t>育德口袋公园建设工程预付款（承包人）</t>
  </si>
  <si>
    <t>育德口袋公园建设工程第一期进度款（工人工资）</t>
  </si>
  <si>
    <t>育德口袋公园建设工程第一期进度款（承包人）</t>
  </si>
  <si>
    <t>育德口袋公园建设工程第二期进度款（工人工资）</t>
  </si>
  <si>
    <t>育德口袋公园建设工程第二期进度款（承包人）</t>
  </si>
  <si>
    <t>育德山公园改造工程监理费</t>
  </si>
  <si>
    <t>育德山公园改造工程进度款（工人工资）</t>
  </si>
  <si>
    <t>育德山公园改造工程进度款（承包人）</t>
  </si>
  <si>
    <t>育德文体广场改造工程监理费</t>
  </si>
  <si>
    <t>育德文体广场改造工程进度款（保证金）</t>
  </si>
  <si>
    <t>育德文体广场改造工程进度款（工人工资）</t>
  </si>
  <si>
    <t>育德文体广场改造工程进度款（承包人）</t>
  </si>
  <si>
    <t>西园、花园、东观社区道路排水综合整治工程</t>
  </si>
  <si>
    <t>社区综合整治-楼宇公用楼梯更换破旧钢窗整治项目</t>
  </si>
  <si>
    <t>蓬江区老旧社区改造项目--可研费用</t>
  </si>
  <si>
    <t>蓬江区老旧社区改造项目--勘察及初设招标代理费</t>
  </si>
  <si>
    <t>蓬江区老旧社区改造项目--勘察费</t>
  </si>
  <si>
    <t>蓬江区老旧社区改造项目--初步设计费</t>
  </si>
  <si>
    <t>蓬江区老旧社区改造项目--EPC+O施工总承包招标代理费</t>
  </si>
  <si>
    <t>蓬江区老旧社区改造项目--监理招标代理费</t>
  </si>
  <si>
    <t>蓬江区老旧社区改造项目--项目建安工程费预付款</t>
  </si>
</sst>
</file>

<file path=xl/styles.xml><?xml version="1.0" encoding="utf-8"?>
<styleSheet xmlns="http://schemas.openxmlformats.org/spreadsheetml/2006/main">
  <numFmts count="3">
    <numFmt numFmtId="176" formatCode="0.0000_ "/>
    <numFmt numFmtId="177" formatCode="0.00_ "/>
    <numFmt numFmtId="178" formatCode="#,##0.00_ "/>
  </numFmts>
  <fonts count="15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color theme="1"/>
      <name val="等线 Light"/>
      <charset val="134"/>
      <scheme val="major"/>
    </font>
    <font>
      <sz val="14"/>
      <color theme="1"/>
      <name val="宋体"/>
      <family val="3"/>
      <charset val="134"/>
    </font>
    <font>
      <sz val="14"/>
      <color rgb="FFFF0000"/>
      <name val="宋体"/>
      <family val="3"/>
      <charset val="134"/>
    </font>
    <font>
      <sz val="14"/>
      <name val="宋体"/>
      <family val="3"/>
      <charset val="134"/>
    </font>
    <font>
      <sz val="16"/>
      <color theme="1"/>
      <name val="宋体"/>
      <family val="3"/>
      <charset val="134"/>
    </font>
    <font>
      <sz val="16"/>
      <name val="宋体"/>
      <family val="3"/>
      <charset val="134"/>
    </font>
    <font>
      <sz val="12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等线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5" borderId="0" xfId="0" applyFont="1" applyFill="1"/>
    <xf numFmtId="0" fontId="0" fillId="0" borderId="0" xfId="0" applyFill="1"/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178" fontId="8" fillId="3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78" fontId="8" fillId="4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78" fontId="8" fillId="5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wrapText="1"/>
    </xf>
    <xf numFmtId="0" fontId="0" fillId="0" borderId="0" xfId="0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"/>
  <sheetViews>
    <sheetView tabSelected="1" zoomScale="115" zoomScaleNormal="115" workbookViewId="0">
      <selection activeCell="C4" sqref="C4"/>
    </sheetView>
  </sheetViews>
  <sheetFormatPr defaultColWidth="9" defaultRowHeight="13.5"/>
  <cols>
    <col min="2" max="2" width="18.375" customWidth="1"/>
    <col min="3" max="3" width="47.625" customWidth="1"/>
    <col min="4" max="4" width="18.5" customWidth="1"/>
    <col min="5" max="5" width="14.75" customWidth="1"/>
    <col min="6" max="6" width="18.375" customWidth="1"/>
    <col min="8" max="8" width="11.5"/>
    <col min="9" max="9" width="10.375"/>
    <col min="10" max="10" width="11.5"/>
  </cols>
  <sheetData>
    <row r="1" spans="1:6" s="24" customFormat="1" ht="23.1" customHeight="1">
      <c r="A1" s="33" t="s">
        <v>0</v>
      </c>
      <c r="B1" s="33"/>
      <c r="C1" s="25"/>
      <c r="D1" s="25"/>
      <c r="E1" s="25"/>
      <c r="F1" s="25"/>
    </row>
    <row r="2" spans="1:6" ht="30" customHeight="1">
      <c r="A2" s="34" t="s">
        <v>1</v>
      </c>
      <c r="B2" s="34"/>
      <c r="C2" s="34"/>
      <c r="D2" s="34"/>
      <c r="E2" s="34"/>
      <c r="F2" s="34"/>
    </row>
    <row r="3" spans="1:6" ht="27.95" customHeight="1">
      <c r="A3" s="26" t="s">
        <v>2</v>
      </c>
      <c r="B3" s="26" t="s">
        <v>3</v>
      </c>
      <c r="C3" s="26" t="s">
        <v>4</v>
      </c>
      <c r="D3" s="26" t="s">
        <v>5</v>
      </c>
      <c r="E3" s="26" t="s">
        <v>6</v>
      </c>
      <c r="F3" s="26" t="s">
        <v>7</v>
      </c>
    </row>
    <row r="4" spans="1:6" ht="156" customHeight="1">
      <c r="A4" s="27">
        <v>2</v>
      </c>
      <c r="B4" s="27" t="s">
        <v>8</v>
      </c>
      <c r="C4" s="28" t="s">
        <v>9</v>
      </c>
      <c r="D4" s="29">
        <v>76.25</v>
      </c>
      <c r="E4" s="30">
        <f>SUM(D4:D4)</f>
        <v>76.25</v>
      </c>
      <c r="F4" s="31" t="s">
        <v>10</v>
      </c>
    </row>
    <row r="5" spans="1:6" ht="30" customHeight="1">
      <c r="A5" s="35" t="s">
        <v>11</v>
      </c>
      <c r="B5" s="35"/>
      <c r="C5" s="27"/>
      <c r="D5" s="29">
        <v>76.25</v>
      </c>
      <c r="E5" s="30">
        <f>SUM(E4:E4)</f>
        <v>76.25</v>
      </c>
      <c r="F5" s="32"/>
    </row>
  </sheetData>
  <mergeCells count="3">
    <mergeCell ref="A1:B1"/>
    <mergeCell ref="A2:F2"/>
    <mergeCell ref="A5:B5"/>
  </mergeCells>
  <phoneticPr fontId="14" type="noConversion"/>
  <pageMargins left="0.75138888888888899" right="0.75138888888888899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4"/>
  <sheetViews>
    <sheetView zoomScale="70" zoomScaleNormal="70" workbookViewId="0">
      <selection activeCell="G21" sqref="G21:G24"/>
    </sheetView>
  </sheetViews>
  <sheetFormatPr defaultColWidth="8.875" defaultRowHeight="13.5"/>
  <cols>
    <col min="1" max="1" width="7.125" style="5" customWidth="1"/>
    <col min="2" max="2" width="52" style="5" customWidth="1"/>
    <col min="3" max="3" width="35.125" style="5" customWidth="1"/>
    <col min="4" max="5" width="37.75" style="5" customWidth="1"/>
    <col min="6" max="6" width="31.25" style="5" customWidth="1"/>
    <col min="7" max="7" width="15.875" style="5"/>
    <col min="8" max="8" width="11.5" style="5"/>
    <col min="9" max="16384" width="8.875" style="5"/>
  </cols>
  <sheetData>
    <row r="1" spans="1:7" ht="18.75">
      <c r="A1" s="36" t="s">
        <v>0</v>
      </c>
      <c r="B1" s="36"/>
      <c r="C1" s="6"/>
      <c r="D1" s="7"/>
      <c r="E1" s="7"/>
      <c r="F1" s="7"/>
    </row>
    <row r="2" spans="1:7" ht="18.75">
      <c r="A2" s="37" t="s">
        <v>1</v>
      </c>
      <c r="B2" s="37"/>
      <c r="C2" s="37"/>
      <c r="D2" s="37"/>
      <c r="E2" s="37"/>
      <c r="F2" s="37"/>
    </row>
    <row r="3" spans="1:7" ht="18.75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</row>
    <row r="4" spans="1:7" ht="37.5">
      <c r="A4" s="38"/>
      <c r="B4" s="38" t="s">
        <v>12</v>
      </c>
      <c r="C4" s="10" t="s">
        <v>13</v>
      </c>
      <c r="D4" s="11">
        <v>30.070841999999999</v>
      </c>
      <c r="E4" s="43">
        <f>SUM(D4:D26)</f>
        <v>881.66376100000002</v>
      </c>
      <c r="F4" s="48" t="s">
        <v>14</v>
      </c>
    </row>
    <row r="5" spans="1:7" ht="37.5">
      <c r="A5" s="38"/>
      <c r="B5" s="38"/>
      <c r="C5" s="8" t="s">
        <v>15</v>
      </c>
      <c r="D5" s="11">
        <v>4.1429999999999998</v>
      </c>
      <c r="E5" s="43"/>
      <c r="F5" s="49"/>
    </row>
    <row r="6" spans="1:7" ht="37.5">
      <c r="A6" s="38"/>
      <c r="B6" s="38"/>
      <c r="C6" s="12" t="s">
        <v>16</v>
      </c>
      <c r="D6" s="11">
        <v>0.224637</v>
      </c>
      <c r="E6" s="43"/>
      <c r="F6" s="49"/>
    </row>
    <row r="7" spans="1:7" ht="37.5">
      <c r="A7" s="38"/>
      <c r="B7" s="38"/>
      <c r="C7" s="12" t="s">
        <v>17</v>
      </c>
      <c r="D7" s="11">
        <v>1.1434200000000001</v>
      </c>
      <c r="E7" s="43"/>
      <c r="F7" s="49"/>
    </row>
    <row r="8" spans="1:7" s="1" customFormat="1" ht="40.5">
      <c r="A8" s="39"/>
      <c r="B8" s="39"/>
      <c r="C8" s="14" t="s">
        <v>18</v>
      </c>
      <c r="D8" s="13">
        <v>9.3544210000000003</v>
      </c>
      <c r="E8" s="44"/>
      <c r="F8" s="50"/>
      <c r="G8" s="55">
        <f>SUM(D8:D9)</f>
        <v>38.976751999999998</v>
      </c>
    </row>
    <row r="9" spans="1:7" s="1" customFormat="1" ht="40.5">
      <c r="A9" s="39"/>
      <c r="B9" s="39"/>
      <c r="C9" s="14" t="s">
        <v>19</v>
      </c>
      <c r="D9" s="13">
        <v>29.622330999999999</v>
      </c>
      <c r="E9" s="44"/>
      <c r="F9" s="50"/>
      <c r="G9" s="55"/>
    </row>
    <row r="10" spans="1:7" s="2" customFormat="1" ht="20.25">
      <c r="A10" s="40"/>
      <c r="B10" s="40"/>
      <c r="C10" s="15" t="s">
        <v>20</v>
      </c>
      <c r="D10" s="16">
        <v>0.65</v>
      </c>
      <c r="E10" s="45"/>
      <c r="F10" s="51"/>
    </row>
    <row r="11" spans="1:7" s="2" customFormat="1" ht="40.5">
      <c r="A11" s="40"/>
      <c r="B11" s="40"/>
      <c r="C11" s="16" t="s">
        <v>21</v>
      </c>
      <c r="D11" s="16">
        <v>10</v>
      </c>
      <c r="E11" s="45"/>
      <c r="F11" s="51"/>
      <c r="G11" s="56">
        <f>SUM(D10:D17)</f>
        <v>98.667955000000006</v>
      </c>
    </row>
    <row r="12" spans="1:7" s="2" customFormat="1" ht="40.5">
      <c r="A12" s="40"/>
      <c r="B12" s="40"/>
      <c r="C12" s="16" t="s">
        <v>22</v>
      </c>
      <c r="D12" s="16">
        <v>5.1495769999999998</v>
      </c>
      <c r="E12" s="45"/>
      <c r="F12" s="51"/>
      <c r="G12" s="56"/>
    </row>
    <row r="13" spans="1:7" s="2" customFormat="1" ht="40.5">
      <c r="A13" s="40"/>
      <c r="B13" s="40"/>
      <c r="C13" s="16" t="s">
        <v>23</v>
      </c>
      <c r="D13" s="16">
        <v>7.724367</v>
      </c>
      <c r="E13" s="45"/>
      <c r="F13" s="51"/>
      <c r="G13" s="56"/>
    </row>
    <row r="14" spans="1:7" s="2" customFormat="1" ht="40.5">
      <c r="A14" s="40"/>
      <c r="B14" s="40"/>
      <c r="C14" s="16" t="s">
        <v>24</v>
      </c>
      <c r="D14" s="16">
        <v>10.879619999999999</v>
      </c>
      <c r="E14" s="45"/>
      <c r="F14" s="51"/>
      <c r="G14" s="56"/>
    </row>
    <row r="15" spans="1:7" s="2" customFormat="1" ht="40.5">
      <c r="A15" s="40"/>
      <c r="B15" s="40"/>
      <c r="C15" s="16" t="s">
        <v>25</v>
      </c>
      <c r="D15" s="16">
        <v>43.518478000000002</v>
      </c>
      <c r="E15" s="45"/>
      <c r="F15" s="51"/>
      <c r="G15" s="56"/>
    </row>
    <row r="16" spans="1:7" s="2" customFormat="1" ht="40.5">
      <c r="A16" s="40"/>
      <c r="B16" s="40"/>
      <c r="C16" s="16" t="s">
        <v>26</v>
      </c>
      <c r="D16" s="16">
        <v>4.1491829999999998</v>
      </c>
      <c r="E16" s="45"/>
      <c r="F16" s="51"/>
      <c r="G16" s="56"/>
    </row>
    <row r="17" spans="1:7" s="2" customFormat="1" ht="40.5">
      <c r="A17" s="40"/>
      <c r="B17" s="40"/>
      <c r="C17" s="16" t="s">
        <v>27</v>
      </c>
      <c r="D17" s="16">
        <v>16.596730000000001</v>
      </c>
      <c r="E17" s="45"/>
      <c r="F17" s="51"/>
      <c r="G17" s="56"/>
    </row>
    <row r="18" spans="1:7" s="3" customFormat="1" ht="20.25">
      <c r="A18" s="41"/>
      <c r="B18" s="41"/>
      <c r="C18" s="17" t="s">
        <v>28</v>
      </c>
      <c r="D18" s="18">
        <v>1.38</v>
      </c>
      <c r="E18" s="46"/>
      <c r="F18" s="52"/>
      <c r="G18" s="57">
        <f>SUM(D18:D20)</f>
        <v>206.42404199999999</v>
      </c>
    </row>
    <row r="19" spans="1:7" s="3" customFormat="1" ht="40.5">
      <c r="A19" s="41"/>
      <c r="B19" s="41"/>
      <c r="C19" s="17" t="s">
        <v>29</v>
      </c>
      <c r="D19" s="18">
        <v>49.210250000000002</v>
      </c>
      <c r="E19" s="46"/>
      <c r="F19" s="52"/>
      <c r="G19" s="57"/>
    </row>
    <row r="20" spans="1:7" s="3" customFormat="1" ht="40.5">
      <c r="A20" s="41"/>
      <c r="B20" s="41"/>
      <c r="C20" s="17" t="s">
        <v>30</v>
      </c>
      <c r="D20" s="18">
        <v>155.83379199999999</v>
      </c>
      <c r="E20" s="46"/>
      <c r="F20" s="52"/>
      <c r="G20" s="57"/>
    </row>
    <row r="21" spans="1:7" s="4" customFormat="1" ht="20.25">
      <c r="A21" s="42"/>
      <c r="B21" s="42"/>
      <c r="C21" s="19" t="s">
        <v>31</v>
      </c>
      <c r="D21" s="20">
        <v>1.65</v>
      </c>
      <c r="E21" s="47"/>
      <c r="F21" s="53"/>
      <c r="G21" s="58">
        <f>SUM(D21:D24)</f>
        <v>180.50134299999999</v>
      </c>
    </row>
    <row r="22" spans="1:7" s="4" customFormat="1" ht="40.5">
      <c r="A22" s="42"/>
      <c r="B22" s="42"/>
      <c r="C22" s="19" t="s">
        <v>32</v>
      </c>
      <c r="D22" s="20">
        <v>15.894045999999999</v>
      </c>
      <c r="E22" s="47"/>
      <c r="F22" s="53"/>
      <c r="G22" s="58"/>
    </row>
    <row r="23" spans="1:7" s="4" customFormat="1" ht="40.5">
      <c r="A23" s="42"/>
      <c r="B23" s="42"/>
      <c r="C23" s="19" t="s">
        <v>33</v>
      </c>
      <c r="D23" s="20">
        <v>57.854326</v>
      </c>
      <c r="E23" s="47"/>
      <c r="F23" s="53"/>
      <c r="G23" s="58"/>
    </row>
    <row r="24" spans="1:7" s="4" customFormat="1" ht="40.5">
      <c r="A24" s="42"/>
      <c r="B24" s="42"/>
      <c r="C24" s="19" t="s">
        <v>34</v>
      </c>
      <c r="D24" s="20">
        <v>105.102971</v>
      </c>
      <c r="E24" s="47"/>
      <c r="F24" s="53"/>
      <c r="G24" s="58"/>
    </row>
    <row r="25" spans="1:7" ht="37.5">
      <c r="A25" s="38"/>
      <c r="B25" s="38"/>
      <c r="C25" s="8" t="s">
        <v>35</v>
      </c>
      <c r="D25" s="21">
        <v>320.51230800000002</v>
      </c>
      <c r="E25" s="43"/>
      <c r="F25" s="49"/>
    </row>
    <row r="26" spans="1:7" ht="37.5">
      <c r="A26" s="38"/>
      <c r="B26" s="38"/>
      <c r="C26" s="8" t="s">
        <v>36</v>
      </c>
      <c r="D26" s="8">
        <v>0.99946199999999996</v>
      </c>
      <c r="E26" s="43"/>
      <c r="F26" s="49"/>
    </row>
    <row r="27" spans="1:7" ht="37.5">
      <c r="A27" s="38">
        <v>2</v>
      </c>
      <c r="B27" s="38" t="s">
        <v>8</v>
      </c>
      <c r="C27" s="22" t="s">
        <v>37</v>
      </c>
      <c r="D27" s="8">
        <v>42.313600000000001</v>
      </c>
      <c r="E27" s="38">
        <f>SUM(D27:D33)</f>
        <v>2599.871302</v>
      </c>
      <c r="F27" s="49"/>
    </row>
    <row r="28" spans="1:7" ht="37.5">
      <c r="A28" s="38"/>
      <c r="B28" s="38"/>
      <c r="C28" s="22" t="s">
        <v>38</v>
      </c>
      <c r="D28" s="8">
        <v>2.0110000000000001</v>
      </c>
      <c r="E28" s="38"/>
      <c r="F28" s="49"/>
    </row>
    <row r="29" spans="1:7" ht="37.5">
      <c r="A29" s="38"/>
      <c r="B29" s="38"/>
      <c r="C29" s="22" t="s">
        <v>39</v>
      </c>
      <c r="D29" s="8">
        <v>158.05600000000001</v>
      </c>
      <c r="E29" s="38"/>
      <c r="F29" s="49"/>
    </row>
    <row r="30" spans="1:7" ht="37.5">
      <c r="A30" s="38"/>
      <c r="B30" s="38"/>
      <c r="C30" s="22" t="s">
        <v>40</v>
      </c>
      <c r="D30" s="8">
        <v>108.8</v>
      </c>
      <c r="E30" s="38"/>
      <c r="F30" s="49"/>
    </row>
    <row r="31" spans="1:7" ht="37.5">
      <c r="A31" s="38"/>
      <c r="B31" s="38"/>
      <c r="C31" s="22" t="s">
        <v>41</v>
      </c>
      <c r="D31" s="8">
        <v>25.12</v>
      </c>
      <c r="E31" s="38"/>
      <c r="F31" s="49"/>
    </row>
    <row r="32" spans="1:7" ht="37.5">
      <c r="A32" s="38"/>
      <c r="B32" s="38"/>
      <c r="C32" s="22" t="s">
        <v>42</v>
      </c>
      <c r="D32" s="8">
        <v>1.22</v>
      </c>
      <c r="E32" s="38"/>
      <c r="F32" s="49"/>
    </row>
    <row r="33" spans="1:6" ht="37.5">
      <c r="A33" s="38"/>
      <c r="B33" s="38"/>
      <c r="C33" s="22" t="s">
        <v>43</v>
      </c>
      <c r="D33" s="8">
        <f>34815350.63/10000-SUM(D4:D32)</f>
        <v>2262.3507020000002</v>
      </c>
      <c r="E33" s="38"/>
      <c r="F33" s="54"/>
    </row>
    <row r="34" spans="1:6" ht="18.75">
      <c r="A34" s="38" t="s">
        <v>11</v>
      </c>
      <c r="B34" s="38"/>
      <c r="C34" s="8"/>
      <c r="D34" s="8">
        <v>3481.5351000000001</v>
      </c>
      <c r="E34" s="8">
        <f>D34</f>
        <v>3481.5351000000001</v>
      </c>
      <c r="F34" s="23"/>
    </row>
  </sheetData>
  <mergeCells count="14">
    <mergeCell ref="G8:G9"/>
    <mergeCell ref="G11:G17"/>
    <mergeCell ref="G18:G20"/>
    <mergeCell ref="G21:G24"/>
    <mergeCell ref="A1:B1"/>
    <mergeCell ref="A2:F2"/>
    <mergeCell ref="A34:B34"/>
    <mergeCell ref="A4:A26"/>
    <mergeCell ref="A27:A33"/>
    <mergeCell ref="B4:B26"/>
    <mergeCell ref="B27:B33"/>
    <mergeCell ref="E4:E26"/>
    <mergeCell ref="E27:E33"/>
    <mergeCell ref="F4:F33"/>
  </mergeCells>
  <phoneticPr fontId="14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Art98</dc:creator>
  <cp:lastModifiedBy>王东春</cp:lastModifiedBy>
  <cp:lastPrinted>2020-10-15T09:04:00Z</cp:lastPrinted>
  <dcterms:created xsi:type="dcterms:W3CDTF">2015-06-05T18:17:00Z</dcterms:created>
  <dcterms:modified xsi:type="dcterms:W3CDTF">2020-12-14T08:30:03Z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